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230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L24" i="1"/>
  <c r="J24"/>
  <c r="L22"/>
  <c r="J22"/>
  <c r="L9"/>
  <c r="L13" s="1"/>
  <c r="L19"/>
  <c r="L18"/>
  <c r="L40"/>
  <c r="L38"/>
  <c r="L17"/>
  <c r="L20" l="1"/>
  <c r="L44"/>
  <c r="L48" s="1"/>
  <c r="L50" s="1"/>
  <c r="L52" s="1"/>
</calcChain>
</file>

<file path=xl/sharedStrings.xml><?xml version="1.0" encoding="utf-8"?>
<sst xmlns="http://schemas.openxmlformats.org/spreadsheetml/2006/main" count="47" uniqueCount="32">
  <si>
    <t>aanschafprijs min. restwaarde</t>
  </si>
  <si>
    <t>afschrijving gedeeld door de jaren</t>
  </si>
  <si>
    <t>brandstofkosten per jaar</t>
  </si>
  <si>
    <t>totaal kosten op jaarbasis</t>
  </si>
  <si>
    <t>draaiuren op jaarbasis</t>
  </si>
  <si>
    <t>Machinetariefberekening</t>
  </si>
  <si>
    <t>aantal jaren</t>
  </si>
  <si>
    <t>liters</t>
  </si>
  <si>
    <t>literprijs</t>
  </si>
  <si>
    <t>totaal</t>
  </si>
  <si>
    <t>onderhoud per jaar</t>
  </si>
  <si>
    <t>aantal</t>
  </si>
  <si>
    <t>uurtarief exBTW</t>
  </si>
  <si>
    <t>winst/opslag percentage</t>
  </si>
  <si>
    <t>uurtarief inclusief winst/opslag</t>
  </si>
  <si>
    <t>uurtarief inclusief BTW</t>
  </si>
  <si>
    <t>BTW%</t>
  </si>
  <si>
    <t xml:space="preserve">Voorbeeld 2, Minigraver, 15000euro ex BTW, 4 jaar afschrijving, 200 draaiuren per jaar, 400 liter brandstof 1.67euro/liter per jaar, </t>
  </si>
  <si>
    <t>350 euro reparatie en onderhoud per jaar, restwaarde 4000 euro</t>
  </si>
  <si>
    <t xml:space="preserve">aanschafprijs </t>
  </si>
  <si>
    <t>restwaarde</t>
  </si>
  <si>
    <t>brandstofkosten per uur</t>
  </si>
  <si>
    <t>oliekosten</t>
  </si>
  <si>
    <t>ketting slijpen</t>
  </si>
  <si>
    <t>kost per keer</t>
  </si>
  <si>
    <t>1 x /4 uur</t>
  </si>
  <si>
    <t>incl 1 ketting</t>
  </si>
  <si>
    <t>kosten per uur exBTW</t>
  </si>
  <si>
    <t>Stihl MS291 40cm zaagblad, 565 euro ex BTW, 3 jaar afschrijving, restwaarde 150 euro</t>
  </si>
  <si>
    <t xml:space="preserve">80 draaiuren, ik koop elk jaar een nieuwe ketting er bij </t>
  </si>
  <si>
    <t>Kettingzaag</t>
  </si>
  <si>
    <t>Wachtwoord = Calculatie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</si>
</sst>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0" fillId="0" borderId="1" xfId="0" applyNumberFormat="1" applyBorder="1"/>
    <xf numFmtId="0" fontId="0" fillId="0" borderId="0" xfId="0" applyAlignment="1">
      <alignment wrapText="1"/>
    </xf>
    <xf numFmtId="0" fontId="2" fillId="2" borderId="0" xfId="0" applyFont="1" applyFill="1"/>
    <xf numFmtId="0" fontId="0" fillId="2" borderId="0" xfId="0" applyFill="1"/>
    <xf numFmtId="0" fontId="1" fillId="3" borderId="0" xfId="0" applyFont="1" applyFill="1"/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9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9" fontId="0" fillId="0" borderId="0" xfId="0" applyNumberFormat="1" applyBorder="1" applyProtection="1">
      <protection locked="0"/>
    </xf>
    <xf numFmtId="164" fontId="0" fillId="2" borderId="1" xfId="0" applyNumberFormat="1" applyFill="1" applyBorder="1"/>
    <xf numFmtId="0" fontId="0" fillId="4" borderId="0" xfId="0" applyFill="1"/>
    <xf numFmtId="0" fontId="0" fillId="0" borderId="0" xfId="0" applyProtection="1"/>
    <xf numFmtId="164" fontId="0" fillId="0" borderId="1" xfId="0" applyNumberFormat="1" applyBorder="1" applyProtection="1"/>
    <xf numFmtId="9" fontId="0" fillId="5" borderId="1" xfId="0" applyNumberFormat="1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0" xfId="0" applyFill="1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V52"/>
  <sheetViews>
    <sheetView tabSelected="1" workbookViewId="0">
      <selection activeCell="O22" sqref="O22"/>
    </sheetView>
  </sheetViews>
  <sheetFormatPr defaultRowHeight="15"/>
  <cols>
    <col min="4" max="4" width="18" customWidth="1"/>
    <col min="7" max="7" width="12.5703125" bestFit="1" customWidth="1"/>
    <col min="8" max="8" width="11.42578125" bestFit="1" customWidth="1"/>
    <col min="9" max="9" width="12.42578125" customWidth="1"/>
  </cols>
  <sheetData>
    <row r="2" spans="4:22">
      <c r="D2" s="18" t="s">
        <v>31</v>
      </c>
      <c r="E2" s="18"/>
    </row>
    <row r="4" spans="4:22" ht="18.75">
      <c r="D4" s="4" t="s">
        <v>5</v>
      </c>
      <c r="E4" s="5"/>
      <c r="F4" s="5"/>
      <c r="G4" s="5"/>
      <c r="I4" s="6" t="s">
        <v>30</v>
      </c>
      <c r="J4" s="6"/>
      <c r="K4" s="6"/>
    </row>
    <row r="5" spans="4:22">
      <c r="D5" s="1"/>
    </row>
    <row r="6" spans="4:22">
      <c r="D6" t="s">
        <v>28</v>
      </c>
      <c r="N6" s="19"/>
    </row>
    <row r="7" spans="4:22">
      <c r="D7" t="s">
        <v>29</v>
      </c>
    </row>
    <row r="8" spans="4:22" ht="15.75" thickBot="1"/>
    <row r="9" spans="4:22" ht="15.75" thickBot="1">
      <c r="D9" t="s">
        <v>19</v>
      </c>
      <c r="F9" s="22">
        <v>565</v>
      </c>
      <c r="L9" s="7">
        <f>F9-F11</f>
        <v>415</v>
      </c>
      <c r="N9" s="14"/>
      <c r="O9" s="14"/>
      <c r="P9" s="13"/>
      <c r="Q9" s="14"/>
      <c r="R9" s="14"/>
      <c r="S9" s="14"/>
      <c r="T9" s="14"/>
      <c r="U9" s="14"/>
      <c r="V9" s="11"/>
    </row>
    <row r="10" spans="4:22" ht="15.75" thickBot="1">
      <c r="L10" s="11"/>
      <c r="N10" s="14"/>
      <c r="O10" s="14"/>
      <c r="P10" s="14"/>
      <c r="Q10" s="14"/>
      <c r="R10" s="14"/>
      <c r="S10" s="14"/>
      <c r="T10" s="14"/>
      <c r="U10" s="14"/>
      <c r="V10" s="11"/>
    </row>
    <row r="11" spans="4:22" ht="15.75" thickBot="1">
      <c r="D11" t="s">
        <v>20</v>
      </c>
      <c r="F11" s="22">
        <v>150</v>
      </c>
      <c r="L11" s="11"/>
      <c r="N11" s="14"/>
      <c r="O11" s="14"/>
      <c r="P11" s="13"/>
      <c r="Q11" s="14"/>
      <c r="R11" s="14"/>
      <c r="S11" s="14"/>
      <c r="T11" s="14"/>
      <c r="U11" s="14"/>
      <c r="V11" s="11"/>
    </row>
    <row r="12" spans="4:22" ht="15.75" thickBot="1">
      <c r="N12" s="14"/>
      <c r="O12" s="14"/>
      <c r="P12" s="14"/>
      <c r="Q12" s="14"/>
      <c r="R12" s="14"/>
      <c r="S12" s="14"/>
      <c r="T12" s="14"/>
      <c r="U12" s="14"/>
      <c r="V12" s="14"/>
    </row>
    <row r="13" spans="4:22" ht="15.75" thickBot="1">
      <c r="D13" t="s">
        <v>1</v>
      </c>
      <c r="H13" t="s">
        <v>6</v>
      </c>
      <c r="I13" s="24">
        <v>3</v>
      </c>
      <c r="L13" s="2">
        <f>L9/I13</f>
        <v>138.33333333333334</v>
      </c>
      <c r="N13" s="14"/>
      <c r="O13" s="14"/>
      <c r="P13" s="14"/>
      <c r="Q13" s="14"/>
      <c r="R13" s="14"/>
      <c r="S13" s="12"/>
      <c r="T13" s="14"/>
      <c r="U13" s="14"/>
      <c r="V13" s="13"/>
    </row>
    <row r="14" spans="4:22" ht="15.75" thickBot="1">
      <c r="D14" t="s">
        <v>4</v>
      </c>
      <c r="F14" t="s">
        <v>11</v>
      </c>
      <c r="G14" s="24">
        <v>80</v>
      </c>
      <c r="N14" s="14"/>
      <c r="O14" s="14"/>
      <c r="P14" s="14"/>
      <c r="Q14" s="12"/>
      <c r="R14" s="14"/>
      <c r="S14" s="14"/>
      <c r="T14" s="14"/>
      <c r="U14" s="14"/>
      <c r="V14" s="14"/>
    </row>
    <row r="15" spans="4:22" ht="15.75" thickBot="1">
      <c r="D15" t="s">
        <v>10</v>
      </c>
      <c r="G15" t="s">
        <v>26</v>
      </c>
      <c r="L15" s="7">
        <v>50</v>
      </c>
      <c r="N15" s="14"/>
      <c r="O15" s="14"/>
      <c r="P15" s="14"/>
      <c r="Q15" s="14"/>
      <c r="R15" s="14"/>
      <c r="S15" s="14"/>
      <c r="T15" s="14"/>
      <c r="U15" s="14"/>
      <c r="V15" s="11"/>
    </row>
    <row r="16" spans="4:22" ht="15.75" thickBot="1">
      <c r="N16" s="14"/>
      <c r="O16" s="14"/>
      <c r="P16" s="14"/>
      <c r="Q16" s="14"/>
      <c r="R16" s="14"/>
      <c r="S16" s="14"/>
      <c r="T16" s="14"/>
      <c r="U16" s="14"/>
      <c r="V16" s="14"/>
    </row>
    <row r="17" spans="4:22" ht="30.75" thickBot="1">
      <c r="D17" s="3" t="s">
        <v>21</v>
      </c>
      <c r="G17" t="s">
        <v>7</v>
      </c>
      <c r="H17" s="23">
        <v>0.82</v>
      </c>
      <c r="I17" t="s">
        <v>8</v>
      </c>
      <c r="J17" s="22">
        <v>3.63</v>
      </c>
      <c r="K17" t="s">
        <v>9</v>
      </c>
      <c r="L17" s="2">
        <f>H17*J17</f>
        <v>2.9765999999999999</v>
      </c>
      <c r="N17" s="15"/>
      <c r="O17" s="14"/>
      <c r="P17" s="14"/>
      <c r="Q17" s="14"/>
      <c r="R17" s="11"/>
      <c r="S17" s="14"/>
      <c r="T17" s="11"/>
      <c r="U17" s="14"/>
      <c r="V17" s="13"/>
    </row>
    <row r="18" spans="4:22" ht="15.75" thickBot="1">
      <c r="D18" t="s">
        <v>22</v>
      </c>
      <c r="G18" t="s">
        <v>7</v>
      </c>
      <c r="H18" s="23">
        <v>0.11</v>
      </c>
      <c r="I18" t="s">
        <v>8</v>
      </c>
      <c r="J18" s="22">
        <v>6.2</v>
      </c>
      <c r="K18" t="s">
        <v>9</v>
      </c>
      <c r="L18" s="2">
        <f>H18*J18</f>
        <v>0.68200000000000005</v>
      </c>
      <c r="N18" s="14"/>
      <c r="O18" s="14"/>
      <c r="P18" s="14"/>
      <c r="Q18" s="14"/>
      <c r="R18" s="11"/>
      <c r="S18" s="14"/>
      <c r="T18" s="11"/>
      <c r="U18" s="14"/>
      <c r="V18" s="13"/>
    </row>
    <row r="19" spans="4:22" ht="15.75" thickBot="1">
      <c r="D19" t="s">
        <v>23</v>
      </c>
      <c r="F19" t="s">
        <v>25</v>
      </c>
      <c r="G19" t="s">
        <v>24</v>
      </c>
      <c r="H19" s="22">
        <v>6.32</v>
      </c>
      <c r="J19" s="11"/>
      <c r="L19" s="2">
        <f>H19/4</f>
        <v>1.58</v>
      </c>
      <c r="N19" s="14"/>
      <c r="O19" s="14"/>
      <c r="P19" s="14"/>
      <c r="Q19" s="14"/>
      <c r="R19" s="11"/>
      <c r="S19" s="14"/>
      <c r="T19" s="11"/>
      <c r="U19" s="14"/>
      <c r="V19" s="13"/>
    </row>
    <row r="20" spans="4:22" ht="15.75" thickBot="1">
      <c r="D20" t="s">
        <v>27</v>
      </c>
      <c r="L20" s="17">
        <f>((L13+L15)/G14)+L17+L18+L19</f>
        <v>7.5927666666666678</v>
      </c>
      <c r="N20" s="14"/>
      <c r="O20" s="14"/>
      <c r="P20" s="14"/>
      <c r="Q20" s="14"/>
      <c r="R20" s="14"/>
      <c r="S20" s="14"/>
      <c r="T20" s="14"/>
      <c r="U20" s="14"/>
      <c r="V20" s="13"/>
    </row>
    <row r="21" spans="4:22" ht="15.75" thickBot="1">
      <c r="N21" s="14"/>
      <c r="O21" s="14"/>
      <c r="P21" s="14"/>
      <c r="Q21" s="14"/>
      <c r="R21" s="14"/>
      <c r="S21" s="14"/>
      <c r="T21" s="14"/>
      <c r="U21" s="14"/>
      <c r="V21" s="14"/>
    </row>
    <row r="22" spans="4:22" ht="30.75" thickBot="1">
      <c r="D22" s="3" t="s">
        <v>14</v>
      </c>
      <c r="G22" s="3" t="s">
        <v>13</v>
      </c>
      <c r="H22" s="21">
        <v>0.15</v>
      </c>
      <c r="J22" s="20">
        <f>H22*L20</f>
        <v>1.1389150000000001</v>
      </c>
      <c r="L22" s="2">
        <f>L20+J22</f>
        <v>8.7316816666666686</v>
      </c>
      <c r="N22" s="15"/>
      <c r="O22" s="14"/>
      <c r="P22" s="14"/>
      <c r="Q22" s="14"/>
      <c r="R22" s="14"/>
      <c r="S22" s="15"/>
      <c r="T22" s="16"/>
      <c r="U22" s="14"/>
      <c r="V22" s="13"/>
    </row>
    <row r="23" spans="4:22" ht="15.75" thickBot="1">
      <c r="N23" s="14"/>
      <c r="O23" s="14"/>
      <c r="P23" s="14"/>
      <c r="Q23" s="14"/>
      <c r="R23" s="14"/>
      <c r="S23" s="14"/>
      <c r="T23" s="14"/>
      <c r="U23" s="14"/>
      <c r="V23" s="14"/>
    </row>
    <row r="24" spans="4:22" ht="15.75" thickBot="1">
      <c r="D24" t="s">
        <v>15</v>
      </c>
      <c r="G24" t="s">
        <v>16</v>
      </c>
      <c r="H24" s="21">
        <v>0.21</v>
      </c>
      <c r="J24" s="20">
        <f>H24*L22</f>
        <v>1.8336531500000004</v>
      </c>
      <c r="L24" s="17">
        <f>L22+J24</f>
        <v>10.565334816666669</v>
      </c>
      <c r="N24" s="14"/>
      <c r="O24" s="14"/>
      <c r="P24" s="14"/>
      <c r="Q24" s="14"/>
      <c r="R24" s="14"/>
      <c r="S24" s="14"/>
      <c r="T24" s="16"/>
      <c r="U24" s="14"/>
      <c r="V24" s="13"/>
    </row>
    <row r="28" spans="4:22">
      <c r="K28" s="25"/>
    </row>
    <row r="33" spans="4:16">
      <c r="D33" s="1" t="s">
        <v>17</v>
      </c>
    </row>
    <row r="34" spans="4:16">
      <c r="D34" s="1" t="s">
        <v>18</v>
      </c>
    </row>
    <row r="35" spans="4:16" ht="15.75" thickBot="1"/>
    <row r="36" spans="4:16" ht="15.75" thickBot="1">
      <c r="D36" t="s">
        <v>0</v>
      </c>
      <c r="L36" s="7"/>
    </row>
    <row r="37" spans="4:16" ht="15.75" thickBot="1"/>
    <row r="38" spans="4:16" ht="15.75" thickBot="1">
      <c r="D38" t="s">
        <v>1</v>
      </c>
      <c r="H38" t="s">
        <v>6</v>
      </c>
      <c r="I38" s="8"/>
      <c r="L38" s="2" t="e">
        <f>L36/I38</f>
        <v>#DIV/0!</v>
      </c>
    </row>
    <row r="39" spans="4:16" ht="15.75" thickBot="1"/>
    <row r="40" spans="4:16" ht="15.75" thickBot="1">
      <c r="D40" t="s">
        <v>2</v>
      </c>
      <c r="G40" t="s">
        <v>7</v>
      </c>
      <c r="H40" s="8"/>
      <c r="I40" t="s">
        <v>8</v>
      </c>
      <c r="J40" s="7"/>
      <c r="K40" t="s">
        <v>9</v>
      </c>
      <c r="L40" s="2">
        <f>H40*J40</f>
        <v>0</v>
      </c>
    </row>
    <row r="41" spans="4:16" ht="15.75" thickBot="1"/>
    <row r="42" spans="4:16" ht="15.75" thickBot="1">
      <c r="D42" t="s">
        <v>10</v>
      </c>
      <c r="L42" s="2"/>
      <c r="P42" s="10"/>
    </row>
    <row r="43" spans="4:16" ht="15.75" thickBot="1"/>
    <row r="44" spans="4:16" ht="15.75" thickBot="1">
      <c r="D44" t="s">
        <v>3</v>
      </c>
      <c r="L44" s="2" t="e">
        <f>L38+L40+L42</f>
        <v>#DIV/0!</v>
      </c>
    </row>
    <row r="45" spans="4:16" ht="15.75" thickBot="1"/>
    <row r="46" spans="4:16" ht="15.75" thickBot="1">
      <c r="D46" t="s">
        <v>4</v>
      </c>
      <c r="K46" t="s">
        <v>11</v>
      </c>
      <c r="L46" s="8"/>
    </row>
    <row r="47" spans="4:16" ht="15.75" thickBot="1"/>
    <row r="48" spans="4:16" ht="15.75" thickBot="1">
      <c r="D48" t="s">
        <v>12</v>
      </c>
      <c r="L48" s="2" t="e">
        <f>L44/L46</f>
        <v>#DIV/0!</v>
      </c>
    </row>
    <row r="49" spans="4:12" ht="15.75" thickBot="1"/>
    <row r="50" spans="4:12" ht="30.75" thickBot="1">
      <c r="D50" t="s">
        <v>14</v>
      </c>
      <c r="I50" s="3" t="s">
        <v>13</v>
      </c>
      <c r="J50" s="9"/>
      <c r="L50" s="2" t="e">
        <f>(L48*J50)+L48</f>
        <v>#DIV/0!</v>
      </c>
    </row>
    <row r="51" spans="4:12" ht="15.75" thickBot="1"/>
    <row r="52" spans="4:12" ht="15.75" thickBot="1">
      <c r="D52" t="s">
        <v>15</v>
      </c>
      <c r="I52" t="s">
        <v>16</v>
      </c>
      <c r="J52" s="9"/>
      <c r="L52" s="7" t="e">
        <f>(L50*J52)+L50</f>
        <v>#DIV/0!</v>
      </c>
    </row>
  </sheetData>
  <sheetProtection select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dcterms:created xsi:type="dcterms:W3CDTF">2014-09-15T14:13:09Z</dcterms:created>
  <dcterms:modified xsi:type="dcterms:W3CDTF">2015-01-05T08:29:04Z</dcterms:modified>
</cp:coreProperties>
</file>